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FG" sheetId="4" r:id="rId1"/>
    <sheet name="Hoja1" sheetId="1" r:id="rId2"/>
  </sheets>
  <definedNames>
    <definedName name="_xlnm._FilterDatabase" localSheetId="0" hidden="1">CFG!$A$3:$H$40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 l="1"/>
  <c r="C42" i="4"/>
  <c r="E40" i="4"/>
  <c r="H40" i="4" s="1"/>
  <c r="E39" i="4"/>
  <c r="H39" i="4" s="1"/>
  <c r="E38" i="4"/>
  <c r="H38" i="4" s="1"/>
  <c r="E37" i="4"/>
  <c r="H37" i="4" s="1"/>
  <c r="H36" i="4" s="1"/>
  <c r="G36" i="4"/>
  <c r="G42" i="4" s="1"/>
  <c r="F36" i="4"/>
  <c r="F42" i="4" s="1"/>
  <c r="E36" i="4"/>
  <c r="D36" i="4"/>
  <c r="C36" i="4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G25" i="4"/>
  <c r="F25" i="4"/>
  <c r="E25" i="4"/>
  <c r="D25" i="4"/>
  <c r="C25" i="4"/>
  <c r="E23" i="4"/>
  <c r="H23" i="4" s="1"/>
  <c r="E22" i="4"/>
  <c r="H22" i="4" s="1"/>
  <c r="E21" i="4"/>
  <c r="H21" i="4" s="1"/>
  <c r="E20" i="4"/>
  <c r="H20" i="4" s="1"/>
  <c r="E19" i="4"/>
  <c r="E16" i="4" s="1"/>
  <c r="E18" i="4"/>
  <c r="H18" i="4" s="1"/>
  <c r="E17" i="4"/>
  <c r="H17" i="4" s="1"/>
  <c r="G16" i="4"/>
  <c r="F16" i="4"/>
  <c r="D16" i="4"/>
  <c r="C16" i="4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H6" i="4" s="1"/>
  <c r="G6" i="4"/>
  <c r="F6" i="4"/>
  <c r="D6" i="4"/>
  <c r="C6" i="4"/>
  <c r="H25" i="4" l="1"/>
  <c r="H42" i="4" s="1"/>
  <c r="H19" i="4"/>
  <c r="H16" i="4" s="1"/>
  <c r="E6" i="4"/>
  <c r="E42" i="4" s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<sst xmlns="http://schemas.openxmlformats.org/spreadsheetml/2006/main" count="45" uniqueCount="45">
  <si>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</si>
  <si>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</si>
  <si>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</si>
  <si>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</si>
  <si>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</si>
  <si>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</si>
  <si>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</si>
  <si>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</si>
  <si>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</si>
  <si>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</si>
  <si>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</si>
  <si>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</si>
  <si>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</si>
  <si>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</si>
  <si>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</si>
  <si>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</si>
  <si>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</si>
  <si>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</si>
  <si>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</si>
  <si>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</si>
  <si>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</si>
  <si>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</si>
  <si>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</si>
  <si>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</si>
  <si>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</si>
  <si>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</si>
  <si>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</si>
  <si>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</si>
  <si>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</si>
  <si>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</si>
  <si>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</si>
  <si>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</si>
  <si>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</si>
  <si>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</si>
  <si>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</si>
  <si>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</si>
  <si>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</si>
  <si>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</si>
  <si>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</si>
  <si>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</si>
  <si>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</si>
  <si>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</si>
  <si>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</si>
  <si>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</si>
  <si>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Municipio de Yuriria
Estado Análitico del Ejercicio del Presupuesto de Egresos
Clasificación Funcional (Finalidad y Función)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</si>
</sst>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30">
    <xf numFmtId="0" fontId="0" fillId="0" borderId="0" xfId="0"/>
    <xf numFmtId="0" fontId="3" fillId="0" borderId="0" xfId="2" applyFont="1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wrapText="1"/>
    </xf>
    <xf numFmtId="4" fontId="4" fillId="0" borderId="6" xfId="2" applyNumberFormat="1" applyFont="1" applyFill="1" applyBorder="1" applyProtection="1">
      <protection locked="0"/>
    </xf>
    <xf numFmtId="0" fontId="2" fillId="0" borderId="7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wrapText="1"/>
    </xf>
    <xf numFmtId="4" fontId="4" fillId="0" borderId="13" xfId="2" applyNumberFormat="1" applyFont="1" applyFill="1" applyBorder="1" applyProtection="1">
      <protection locked="0"/>
    </xf>
    <xf numFmtId="0" fontId="2" fillId="0" borderId="7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wrapText="1"/>
    </xf>
    <xf numFmtId="0" fontId="4" fillId="0" borderId="7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wrapText="1"/>
    </xf>
    <xf numFmtId="0" fontId="2" fillId="0" borderId="1" xfId="2" applyFont="1" applyFill="1" applyBorder="1" applyProtection="1"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4" fontId="2" fillId="0" borderId="9" xfId="2" applyNumberFormat="1" applyFont="1" applyFill="1" applyBorder="1" applyProtection="1">
      <protection locked="0"/>
    </xf>
    <xf numFmtId="0" fontId="3" fillId="0" borderId="0" xfId="2" applyFont="1" applyFill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5" fillId="0" borderId="0" xfId="3" applyFont="1" applyAlignment="1" applyProtection="1">
      <alignment horizontal="left" vertical="top" indent="1"/>
      <protection locked="0"/>
    </xf>
  </cellXfs>
  <cellStyles count="4">
    <cellStyle name="Normal" xfId="0" builtinId="0"/>
    <cellStyle name="Normal 2" xfId="2"/>
    <cellStyle name="Normal 2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897977</xdr:colOff>
      <xdr:row>1</xdr:row>
      <xdr:rowOff>4362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64401-31E4-4046-8B95-4D948F671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9437" cy="636822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774700</xdr:colOff>
      <xdr:row>0</xdr:row>
      <xdr:rowOff>95250</xdr:rowOff>
    </xdr:from>
    <xdr:to>
      <xdr:col>7</xdr:col>
      <xdr:colOff>844550</xdr:colOff>
      <xdr:row>0</xdr:row>
      <xdr:rowOff>520700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79C393-47AD-4255-80DD-DEE27D1A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2800" y="95250"/>
          <a:ext cx="1045210" cy="425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2548349</xdr:colOff>
      <xdr:row>53</xdr:row>
      <xdr:rowOff>50892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E7965F7-2746-4148-AAD5-E94909061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460" y="6652260"/>
          <a:ext cx="2548349" cy="1087212"/>
        </a:xfrm>
        <a:prstGeom prst="rect">
          <a:avLst/>
        </a:prstGeom>
      </xdr:spPr>
    </xdr:pic>
    <xdr:clientData/>
  </xdr:twoCellAnchor>
  <xdr:twoCellAnchor editAs="oneCell">
    <xdr:from>
      <xdr:col>3</xdr:col>
      <xdr:colOff>488950</xdr:colOff>
      <xdr:row>45</xdr:row>
      <xdr:rowOff>25400</xdr:rowOff>
    </xdr:from>
    <xdr:to>
      <xdr:col>5</xdr:col>
      <xdr:colOff>832061</xdr:colOff>
      <xdr:row>53</xdr:row>
      <xdr:rowOff>21424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F031C595-E9C9-4035-BE54-12CECE8C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0970" y="6677660"/>
          <a:ext cx="2293831" cy="103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C40" sqref="C40"/>
    </sheetView>
  </sheetViews>
  <sheetFormatPr baseColWidth="10" defaultColWidth="9.33203125" defaultRowHeight="10.199999999999999" x14ac:dyDescent="0.2"/>
  <cols>
    <col min="1" max="1" width="3.6640625" style="1" customWidth="1"/>
    <col min="2" max="2" width="51.109375" style="1" customWidth="1"/>
    <col min="3" max="8" width="14.21875" style="1" customWidth="1"/>
    <col min="9" max="16384" width="9.33203125" style="1"/>
  </cols>
  <sheetData>
    <row r="1" spans="1:8" ht="50.1" customHeight="1" x14ac:dyDescent="0.2">
      <c r="A1" s="18" t="s">
        <v>44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0</v>
      </c>
      <c r="B2" s="22"/>
      <c r="C2" s="18" t="s">
        <v>1</v>
      </c>
      <c r="D2" s="19"/>
      <c r="E2" s="19"/>
      <c r="F2" s="19"/>
      <c r="G2" s="20"/>
      <c r="H2" s="27" t="s">
        <v>2</v>
      </c>
    </row>
    <row r="3" spans="1:8" ht="25.05" customHeight="1" x14ac:dyDescent="0.2">
      <c r="A3" s="23"/>
      <c r="B3" s="24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8"/>
    </row>
    <row r="4" spans="1:8" x14ac:dyDescent="0.2">
      <c r="A4" s="25"/>
      <c r="B4" s="26"/>
      <c r="C4" s="3">
        <v>1</v>
      </c>
      <c r="D4" s="3">
        <v>2</v>
      </c>
      <c r="E4" s="3" t="s">
        <v>8</v>
      </c>
      <c r="F4" s="3">
        <v>4</v>
      </c>
      <c r="G4" s="3">
        <v>5</v>
      </c>
      <c r="H4" s="3" t="s">
        <v>9</v>
      </c>
    </row>
    <row r="5" spans="1:8" x14ac:dyDescent="0.2">
      <c r="A5" s="4"/>
      <c r="B5" s="5"/>
      <c r="C5" s="6"/>
      <c r="D5" s="6"/>
      <c r="E5" s="6"/>
      <c r="F5" s="6"/>
      <c r="G5" s="6"/>
      <c r="H5" s="6"/>
    </row>
    <row r="6" spans="1:8" x14ac:dyDescent="0.2">
      <c r="A6" s="7" t="s">
        <v>10</v>
      </c>
      <c r="B6" s="8"/>
      <c r="C6" s="9">
        <f t="shared" ref="C6:H6" si="0">SUM(C7:C14)</f>
        <v>90072472.469999999</v>
      </c>
      <c r="D6" s="9">
        <f t="shared" si="0"/>
        <v>978432.29999999981</v>
      </c>
      <c r="E6" s="9">
        <f t="shared" si="0"/>
        <v>91050904.769999996</v>
      </c>
      <c r="F6" s="9">
        <f t="shared" si="0"/>
        <v>63868374.789999999</v>
      </c>
      <c r="G6" s="9">
        <f t="shared" si="0"/>
        <v>63321454.359999992</v>
      </c>
      <c r="H6" s="9">
        <f t="shared" si="0"/>
        <v>27182529.98</v>
      </c>
    </row>
    <row r="7" spans="1:8" x14ac:dyDescent="0.2">
      <c r="A7" s="10"/>
      <c r="B7" s="11" t="s">
        <v>11</v>
      </c>
      <c r="C7" s="9">
        <v>7682205.75</v>
      </c>
      <c r="D7" s="9">
        <v>166643.18</v>
      </c>
      <c r="E7" s="9">
        <f>C7+D7</f>
        <v>7848848.9299999997</v>
      </c>
      <c r="F7" s="9">
        <v>4988816.0999999996</v>
      </c>
      <c r="G7" s="9">
        <v>4872433.8899999997</v>
      </c>
      <c r="H7" s="9">
        <f>E7-F7</f>
        <v>2860032.83</v>
      </c>
    </row>
    <row r="8" spans="1:8" x14ac:dyDescent="0.2">
      <c r="A8" s="10"/>
      <c r="B8" s="11" t="s">
        <v>12</v>
      </c>
      <c r="C8" s="9">
        <v>647139.22</v>
      </c>
      <c r="D8" s="9">
        <v>-254281.76</v>
      </c>
      <c r="E8" s="9">
        <f t="shared" ref="E8:E14" si="1">C8+D8</f>
        <v>392857.45999999996</v>
      </c>
      <c r="F8" s="9">
        <v>242383.37</v>
      </c>
      <c r="G8" s="9">
        <v>242383.37</v>
      </c>
      <c r="H8" s="9">
        <f t="shared" ref="H8:H14" si="2">E8-F8</f>
        <v>150474.08999999997</v>
      </c>
    </row>
    <row r="9" spans="1:8" x14ac:dyDescent="0.2">
      <c r="A9" s="10"/>
      <c r="B9" s="11" t="s">
        <v>13</v>
      </c>
      <c r="C9" s="9">
        <v>27796263.469999999</v>
      </c>
      <c r="D9" s="9">
        <v>2826154.19</v>
      </c>
      <c r="E9" s="9">
        <f t="shared" si="1"/>
        <v>30622417.66</v>
      </c>
      <c r="F9" s="9">
        <v>23506555.530000001</v>
      </c>
      <c r="G9" s="9">
        <v>23190345.079999998</v>
      </c>
      <c r="H9" s="9">
        <f t="shared" si="2"/>
        <v>7115862.129999999</v>
      </c>
    </row>
    <row r="10" spans="1:8" x14ac:dyDescent="0.2">
      <c r="A10" s="10"/>
      <c r="B10" s="11" t="s">
        <v>14</v>
      </c>
      <c r="C10" s="9">
        <v>1963613.71</v>
      </c>
      <c r="D10" s="9">
        <v>-164093.88</v>
      </c>
      <c r="E10" s="9">
        <f t="shared" si="1"/>
        <v>1799519.83</v>
      </c>
      <c r="F10" s="9">
        <v>1110623.95</v>
      </c>
      <c r="G10" s="9">
        <v>1105983.95</v>
      </c>
      <c r="H10" s="9">
        <f t="shared" si="2"/>
        <v>688895.88000000012</v>
      </c>
    </row>
    <row r="11" spans="1:8" x14ac:dyDescent="0.2">
      <c r="A11" s="10"/>
      <c r="B11" s="11" t="s">
        <v>15</v>
      </c>
      <c r="C11" s="9">
        <v>5855798.1699999999</v>
      </c>
      <c r="D11" s="9">
        <v>-193272.1</v>
      </c>
      <c r="E11" s="9">
        <f t="shared" si="1"/>
        <v>5662526.0700000003</v>
      </c>
      <c r="F11" s="9">
        <v>3884625.07</v>
      </c>
      <c r="G11" s="9">
        <v>3884625.07</v>
      </c>
      <c r="H11" s="9">
        <f t="shared" si="2"/>
        <v>1777901.0000000005</v>
      </c>
    </row>
    <row r="12" spans="1:8" x14ac:dyDescent="0.2">
      <c r="A12" s="10"/>
      <c r="B12" s="11" t="s">
        <v>16</v>
      </c>
      <c r="C12" s="9">
        <v>0</v>
      </c>
      <c r="D12" s="9">
        <v>0</v>
      </c>
      <c r="E12" s="9">
        <f t="shared" si="1"/>
        <v>0</v>
      </c>
      <c r="F12" s="9">
        <v>0</v>
      </c>
      <c r="G12" s="9">
        <v>0</v>
      </c>
      <c r="H12" s="9">
        <f t="shared" si="2"/>
        <v>0</v>
      </c>
    </row>
    <row r="13" spans="1:8" x14ac:dyDescent="0.2">
      <c r="A13" s="10"/>
      <c r="B13" s="11" t="s">
        <v>17</v>
      </c>
      <c r="C13" s="9">
        <v>35152958.460000001</v>
      </c>
      <c r="D13" s="9">
        <v>-1773.75</v>
      </c>
      <c r="E13" s="9">
        <f t="shared" si="1"/>
        <v>35151184.710000001</v>
      </c>
      <c r="F13" s="9">
        <v>23574648.57</v>
      </c>
      <c r="G13" s="9">
        <v>23464960.809999999</v>
      </c>
      <c r="H13" s="9">
        <f t="shared" si="2"/>
        <v>11576536.140000001</v>
      </c>
    </row>
    <row r="14" spans="1:8" x14ac:dyDescent="0.2">
      <c r="A14" s="10"/>
      <c r="B14" s="11" t="s">
        <v>18</v>
      </c>
      <c r="C14" s="9">
        <v>10974493.689999999</v>
      </c>
      <c r="D14" s="9">
        <v>-1400943.58</v>
      </c>
      <c r="E14" s="9">
        <f t="shared" si="1"/>
        <v>9573550.1099999994</v>
      </c>
      <c r="F14" s="9">
        <v>6560722.2000000002</v>
      </c>
      <c r="G14" s="9">
        <v>6560722.1900000004</v>
      </c>
      <c r="H14" s="9">
        <f t="shared" si="2"/>
        <v>3012827.9099999992</v>
      </c>
    </row>
    <row r="15" spans="1:8" x14ac:dyDescent="0.2">
      <c r="A15" s="12"/>
      <c r="B15" s="11"/>
      <c r="C15" s="9"/>
      <c r="D15" s="9"/>
      <c r="E15" s="9"/>
      <c r="F15" s="9"/>
      <c r="G15" s="9"/>
      <c r="H15" s="9"/>
    </row>
    <row r="16" spans="1:8" x14ac:dyDescent="0.2">
      <c r="A16" s="7" t="s">
        <v>19</v>
      </c>
      <c r="B16" s="13"/>
      <c r="C16" s="9">
        <f t="shared" ref="C16:H16" si="3">SUM(C17:C23)</f>
        <v>195076818.64999998</v>
      </c>
      <c r="D16" s="9">
        <f t="shared" si="3"/>
        <v>36050294.420000002</v>
      </c>
      <c r="E16" s="9">
        <f t="shared" si="3"/>
        <v>231127113.06999993</v>
      </c>
      <c r="F16" s="9">
        <f t="shared" si="3"/>
        <v>159391704.20000002</v>
      </c>
      <c r="G16" s="9">
        <f t="shared" si="3"/>
        <v>154187278.99000001</v>
      </c>
      <c r="H16" s="9">
        <f t="shared" si="3"/>
        <v>71735408.86999996</v>
      </c>
    </row>
    <row r="17" spans="1:8" x14ac:dyDescent="0.2">
      <c r="A17" s="10"/>
      <c r="B17" s="11" t="s">
        <v>20</v>
      </c>
      <c r="C17" s="9">
        <v>6059431.3899999997</v>
      </c>
      <c r="D17" s="9">
        <v>3249685.23</v>
      </c>
      <c r="E17" s="9">
        <f>C17+D17</f>
        <v>9309116.6199999992</v>
      </c>
      <c r="F17" s="9">
        <v>4724783.79</v>
      </c>
      <c r="G17" s="9">
        <v>4724783.79</v>
      </c>
      <c r="H17" s="9">
        <f t="shared" ref="H17:H23" si="4">E17-F17</f>
        <v>4584332.8299999991</v>
      </c>
    </row>
    <row r="18" spans="1:8" x14ac:dyDescent="0.2">
      <c r="A18" s="10"/>
      <c r="B18" s="11" t="s">
        <v>21</v>
      </c>
      <c r="C18" s="9">
        <v>175675112.66999999</v>
      </c>
      <c r="D18" s="9">
        <v>27444069.420000002</v>
      </c>
      <c r="E18" s="9">
        <f t="shared" ref="E18:E23" si="5">C18+D18</f>
        <v>203119182.08999997</v>
      </c>
      <c r="F18" s="9">
        <v>148681612.65000001</v>
      </c>
      <c r="G18" s="9">
        <v>143477187.44</v>
      </c>
      <c r="H18" s="9">
        <f t="shared" si="4"/>
        <v>54437569.439999968</v>
      </c>
    </row>
    <row r="19" spans="1:8" x14ac:dyDescent="0.2">
      <c r="A19" s="10"/>
      <c r="B19" s="11" t="s">
        <v>22</v>
      </c>
      <c r="C19" s="9">
        <v>0</v>
      </c>
      <c r="D19" s="9">
        <v>0</v>
      </c>
      <c r="E19" s="9">
        <f t="shared" si="5"/>
        <v>0</v>
      </c>
      <c r="F19" s="9">
        <v>0</v>
      </c>
      <c r="G19" s="9">
        <v>0</v>
      </c>
      <c r="H19" s="9">
        <f t="shared" si="4"/>
        <v>0</v>
      </c>
    </row>
    <row r="20" spans="1:8" x14ac:dyDescent="0.2">
      <c r="A20" s="10"/>
      <c r="B20" s="11" t="s">
        <v>23</v>
      </c>
      <c r="C20" s="9">
        <v>9056825.5600000005</v>
      </c>
      <c r="D20" s="9">
        <v>5872740.5800000001</v>
      </c>
      <c r="E20" s="9">
        <f t="shared" si="5"/>
        <v>14929566.140000001</v>
      </c>
      <c r="F20" s="9">
        <v>3679011.86</v>
      </c>
      <c r="G20" s="9">
        <v>3679011.86</v>
      </c>
      <c r="H20" s="9">
        <f t="shared" si="4"/>
        <v>11250554.280000001</v>
      </c>
    </row>
    <row r="21" spans="1:8" x14ac:dyDescent="0.2">
      <c r="A21" s="10"/>
      <c r="B21" s="11" t="s">
        <v>24</v>
      </c>
      <c r="C21" s="9">
        <v>944563.66</v>
      </c>
      <c r="D21" s="9">
        <v>288602.82</v>
      </c>
      <c r="E21" s="9">
        <f t="shared" si="5"/>
        <v>1233166.48</v>
      </c>
      <c r="F21" s="9">
        <v>757646.52</v>
      </c>
      <c r="G21" s="9">
        <v>757646.52</v>
      </c>
      <c r="H21" s="9">
        <f t="shared" si="4"/>
        <v>475519.95999999996</v>
      </c>
    </row>
    <row r="22" spans="1:8" x14ac:dyDescent="0.2">
      <c r="A22" s="10"/>
      <c r="B22" s="11" t="s">
        <v>25</v>
      </c>
      <c r="C22" s="9">
        <v>305048.65999999997</v>
      </c>
      <c r="D22" s="9">
        <v>-54971.93</v>
      </c>
      <c r="E22" s="9">
        <f t="shared" si="5"/>
        <v>250076.72999999998</v>
      </c>
      <c r="F22" s="9">
        <v>142199.71</v>
      </c>
      <c r="G22" s="9">
        <v>142199.71</v>
      </c>
      <c r="H22" s="9">
        <f t="shared" si="4"/>
        <v>107877.01999999999</v>
      </c>
    </row>
    <row r="23" spans="1:8" x14ac:dyDescent="0.2">
      <c r="A23" s="10"/>
      <c r="B23" s="11" t="s">
        <v>26</v>
      </c>
      <c r="C23" s="9">
        <v>3035836.71</v>
      </c>
      <c r="D23" s="9">
        <v>-749831.7</v>
      </c>
      <c r="E23" s="9">
        <f t="shared" si="5"/>
        <v>2286005.0099999998</v>
      </c>
      <c r="F23" s="9">
        <v>1406449.67</v>
      </c>
      <c r="G23" s="9">
        <v>1406449.67</v>
      </c>
      <c r="H23" s="9">
        <f t="shared" si="4"/>
        <v>879555.33999999985</v>
      </c>
    </row>
    <row r="24" spans="1:8" x14ac:dyDescent="0.2">
      <c r="A24" s="12"/>
      <c r="B24" s="11"/>
      <c r="C24" s="9"/>
      <c r="D24" s="9"/>
      <c r="E24" s="9"/>
      <c r="F24" s="9"/>
      <c r="G24" s="9"/>
      <c r="H24" s="9"/>
    </row>
    <row r="25" spans="1:8" x14ac:dyDescent="0.2">
      <c r="A25" s="7" t="s">
        <v>27</v>
      </c>
      <c r="B25" s="13"/>
      <c r="C25" s="9">
        <f t="shared" ref="C25:H25" si="6">SUM(C26:C34)</f>
        <v>6268325.3999999994</v>
      </c>
      <c r="D25" s="9">
        <f t="shared" si="6"/>
        <v>-341797.94000000006</v>
      </c>
      <c r="E25" s="9">
        <f t="shared" si="6"/>
        <v>5926527.46</v>
      </c>
      <c r="F25" s="9">
        <f t="shared" si="6"/>
        <v>3169671.52</v>
      </c>
      <c r="G25" s="9">
        <f t="shared" si="6"/>
        <v>3169671.52</v>
      </c>
      <c r="H25" s="9">
        <f t="shared" si="6"/>
        <v>2756855.9400000004</v>
      </c>
    </row>
    <row r="26" spans="1:8" x14ac:dyDescent="0.2">
      <c r="A26" s="10"/>
      <c r="B26" s="11" t="s">
        <v>28</v>
      </c>
      <c r="C26" s="9">
        <v>1752357.26</v>
      </c>
      <c r="D26" s="9">
        <v>-383599.39</v>
      </c>
      <c r="E26" s="9">
        <f>C26+D26</f>
        <v>1368757.87</v>
      </c>
      <c r="F26" s="9">
        <v>852848.36</v>
      </c>
      <c r="G26" s="9">
        <v>852848.36</v>
      </c>
      <c r="H26" s="9">
        <f t="shared" ref="H26:H34" si="7">E26-F26</f>
        <v>515909.51000000013</v>
      </c>
    </row>
    <row r="27" spans="1:8" x14ac:dyDescent="0.2">
      <c r="A27" s="10"/>
      <c r="B27" s="11" t="s">
        <v>29</v>
      </c>
      <c r="C27" s="9">
        <v>3579188.92</v>
      </c>
      <c r="D27" s="9">
        <v>104167.22</v>
      </c>
      <c r="E27" s="9">
        <f t="shared" ref="E27:E34" si="8">C27+D27</f>
        <v>3683356.14</v>
      </c>
      <c r="F27" s="9">
        <v>1910525.39</v>
      </c>
      <c r="G27" s="9">
        <v>1910525.39</v>
      </c>
      <c r="H27" s="9">
        <f t="shared" si="7"/>
        <v>1772830.7500000002</v>
      </c>
    </row>
    <row r="28" spans="1:8" x14ac:dyDescent="0.2">
      <c r="A28" s="10"/>
      <c r="B28" s="11" t="s">
        <v>30</v>
      </c>
      <c r="C28" s="9">
        <v>0</v>
      </c>
      <c r="D28" s="9">
        <v>0</v>
      </c>
      <c r="E28" s="9">
        <f t="shared" si="8"/>
        <v>0</v>
      </c>
      <c r="F28" s="9">
        <v>0</v>
      </c>
      <c r="G28" s="9">
        <v>0</v>
      </c>
      <c r="H28" s="9">
        <f t="shared" si="7"/>
        <v>0</v>
      </c>
    </row>
    <row r="29" spans="1:8" x14ac:dyDescent="0.2">
      <c r="A29" s="10"/>
      <c r="B29" s="11" t="s">
        <v>31</v>
      </c>
      <c r="C29" s="9">
        <v>0</v>
      </c>
      <c r="D29" s="9">
        <v>0</v>
      </c>
      <c r="E29" s="9">
        <f t="shared" si="8"/>
        <v>0</v>
      </c>
      <c r="F29" s="9">
        <v>0</v>
      </c>
      <c r="G29" s="9">
        <v>0</v>
      </c>
      <c r="H29" s="9">
        <f t="shared" si="7"/>
        <v>0</v>
      </c>
    </row>
    <row r="30" spans="1:8" x14ac:dyDescent="0.2">
      <c r="A30" s="10"/>
      <c r="B30" s="11" t="s">
        <v>32</v>
      </c>
      <c r="C30" s="9">
        <v>0</v>
      </c>
      <c r="D30" s="9">
        <v>0</v>
      </c>
      <c r="E30" s="9">
        <f t="shared" si="8"/>
        <v>0</v>
      </c>
      <c r="F30" s="9">
        <v>0</v>
      </c>
      <c r="G30" s="9">
        <v>0</v>
      </c>
      <c r="H30" s="9">
        <f t="shared" si="7"/>
        <v>0</v>
      </c>
    </row>
    <row r="31" spans="1:8" x14ac:dyDescent="0.2">
      <c r="A31" s="10"/>
      <c r="B31" s="11" t="s">
        <v>33</v>
      </c>
      <c r="C31" s="9">
        <v>0</v>
      </c>
      <c r="D31" s="9">
        <v>0</v>
      </c>
      <c r="E31" s="9">
        <f t="shared" si="8"/>
        <v>0</v>
      </c>
      <c r="F31" s="9">
        <v>0</v>
      </c>
      <c r="G31" s="9">
        <v>0</v>
      </c>
      <c r="H31" s="9">
        <f t="shared" si="7"/>
        <v>0</v>
      </c>
    </row>
    <row r="32" spans="1:8" x14ac:dyDescent="0.2">
      <c r="A32" s="10"/>
      <c r="B32" s="11" t="s">
        <v>34</v>
      </c>
      <c r="C32" s="9">
        <v>936779.22</v>
      </c>
      <c r="D32" s="9">
        <v>-62365.77</v>
      </c>
      <c r="E32" s="9">
        <f t="shared" si="8"/>
        <v>874413.45</v>
      </c>
      <c r="F32" s="9">
        <v>406297.77</v>
      </c>
      <c r="G32" s="9">
        <v>406297.77</v>
      </c>
      <c r="H32" s="9">
        <f t="shared" si="7"/>
        <v>468115.67999999993</v>
      </c>
    </row>
    <row r="33" spans="1:8" x14ac:dyDescent="0.2">
      <c r="A33" s="10"/>
      <c r="B33" s="11" t="s">
        <v>35</v>
      </c>
      <c r="C33" s="9">
        <v>0</v>
      </c>
      <c r="D33" s="9">
        <v>0</v>
      </c>
      <c r="E33" s="9">
        <f t="shared" si="8"/>
        <v>0</v>
      </c>
      <c r="F33" s="9">
        <v>0</v>
      </c>
      <c r="G33" s="9">
        <v>0</v>
      </c>
      <c r="H33" s="9">
        <f t="shared" si="7"/>
        <v>0</v>
      </c>
    </row>
    <row r="34" spans="1:8" x14ac:dyDescent="0.2">
      <c r="A34" s="10"/>
      <c r="B34" s="11" t="s">
        <v>36</v>
      </c>
      <c r="C34" s="9">
        <v>0</v>
      </c>
      <c r="D34" s="9">
        <v>0</v>
      </c>
      <c r="E34" s="9">
        <f t="shared" si="8"/>
        <v>0</v>
      </c>
      <c r="F34" s="9">
        <v>0</v>
      </c>
      <c r="G34" s="9">
        <v>0</v>
      </c>
      <c r="H34" s="9">
        <f t="shared" si="7"/>
        <v>0</v>
      </c>
    </row>
    <row r="35" spans="1:8" x14ac:dyDescent="0.2">
      <c r="A35" s="12"/>
      <c r="B35" s="11"/>
      <c r="C35" s="9"/>
      <c r="D35" s="9"/>
      <c r="E35" s="9"/>
      <c r="F35" s="9"/>
      <c r="G35" s="9"/>
      <c r="H35" s="9"/>
    </row>
    <row r="36" spans="1:8" x14ac:dyDescent="0.2">
      <c r="A36" s="7" t="s">
        <v>37</v>
      </c>
      <c r="B36" s="13"/>
      <c r="C36" s="9">
        <f t="shared" ref="C36:H36" si="9">SUM(C37:C40)</f>
        <v>19656037.969999999</v>
      </c>
      <c r="D36" s="9">
        <f t="shared" si="9"/>
        <v>-134757.5</v>
      </c>
      <c r="E36" s="9">
        <f t="shared" si="9"/>
        <v>19521280.469999999</v>
      </c>
      <c r="F36" s="9">
        <f t="shared" si="9"/>
        <v>15623050.720000001</v>
      </c>
      <c r="G36" s="9">
        <f t="shared" si="9"/>
        <v>15623050.720000001</v>
      </c>
      <c r="H36" s="9">
        <f t="shared" si="9"/>
        <v>3898229.75</v>
      </c>
    </row>
    <row r="37" spans="1:8" x14ac:dyDescent="0.2">
      <c r="A37" s="10"/>
      <c r="B37" s="11" t="s">
        <v>38</v>
      </c>
      <c r="C37" s="9">
        <v>10036037.970000001</v>
      </c>
      <c r="D37" s="9">
        <v>-134757.5</v>
      </c>
      <c r="E37" s="9">
        <f>C37+D37</f>
        <v>9901280.4700000007</v>
      </c>
      <c r="F37" s="9">
        <v>9188050.7200000007</v>
      </c>
      <c r="G37" s="9">
        <v>9188050.7200000007</v>
      </c>
      <c r="H37" s="9">
        <f t="shared" ref="H37:H40" si="10">E37-F37</f>
        <v>713229.75</v>
      </c>
    </row>
    <row r="38" spans="1:8" ht="20.399999999999999" x14ac:dyDescent="0.2">
      <c r="A38" s="10"/>
      <c r="B38" s="11" t="s">
        <v>39</v>
      </c>
      <c r="C38" s="9">
        <v>9620000</v>
      </c>
      <c r="D38" s="9">
        <v>0</v>
      </c>
      <c r="E38" s="9">
        <f t="shared" ref="E38:E40" si="11">C38+D38</f>
        <v>9620000</v>
      </c>
      <c r="F38" s="9">
        <v>6435000</v>
      </c>
      <c r="G38" s="9">
        <v>6435000</v>
      </c>
      <c r="H38" s="9">
        <f t="shared" si="10"/>
        <v>3185000</v>
      </c>
    </row>
    <row r="39" spans="1:8" x14ac:dyDescent="0.2">
      <c r="A39" s="10"/>
      <c r="B39" s="11" t="s">
        <v>40</v>
      </c>
      <c r="C39" s="9">
        <v>0</v>
      </c>
      <c r="D39" s="9">
        <v>0</v>
      </c>
      <c r="E39" s="9">
        <f t="shared" si="11"/>
        <v>0</v>
      </c>
      <c r="F39" s="9">
        <v>0</v>
      </c>
      <c r="G39" s="9">
        <v>0</v>
      </c>
      <c r="H39" s="9">
        <f t="shared" si="10"/>
        <v>0</v>
      </c>
    </row>
    <row r="40" spans="1:8" x14ac:dyDescent="0.2">
      <c r="A40" s="10"/>
      <c r="B40" s="11" t="s">
        <v>41</v>
      </c>
      <c r="C40" s="9">
        <v>0</v>
      </c>
      <c r="D40" s="9">
        <v>0</v>
      </c>
      <c r="E40" s="9">
        <f t="shared" si="11"/>
        <v>0</v>
      </c>
      <c r="F40" s="9">
        <v>0</v>
      </c>
      <c r="G40" s="9">
        <v>0</v>
      </c>
      <c r="H40" s="9">
        <f t="shared" si="10"/>
        <v>0</v>
      </c>
    </row>
    <row r="41" spans="1:8" x14ac:dyDescent="0.2">
      <c r="A41" s="12"/>
      <c r="B41" s="11"/>
      <c r="C41" s="9"/>
      <c r="D41" s="9"/>
      <c r="E41" s="9"/>
      <c r="F41" s="9"/>
      <c r="G41" s="9"/>
      <c r="H41" s="9"/>
    </row>
    <row r="42" spans="1:8" x14ac:dyDescent="0.2">
      <c r="A42" s="14"/>
      <c r="B42" s="15" t="s">
        <v>42</v>
      </c>
      <c r="C42" s="16">
        <f t="shared" ref="C42:H42" si="12">SUM(C36+C25+C16+C6)</f>
        <v>311073654.49000001</v>
      </c>
      <c r="D42" s="16">
        <f t="shared" si="12"/>
        <v>36552171.280000001</v>
      </c>
      <c r="E42" s="16">
        <f t="shared" si="12"/>
        <v>347625825.76999992</v>
      </c>
      <c r="F42" s="16">
        <f t="shared" si="12"/>
        <v>242052801.23000002</v>
      </c>
      <c r="G42" s="16">
        <f t="shared" si="12"/>
        <v>236301455.59</v>
      </c>
      <c r="H42" s="16">
        <f t="shared" si="12"/>
        <v>105573024.53999996</v>
      </c>
    </row>
    <row r="43" spans="1:8" x14ac:dyDescent="0.2">
      <c r="A43" s="17"/>
      <c r="B43" s="17"/>
      <c r="C43" s="17"/>
      <c r="D43" s="17"/>
      <c r="E43" s="17"/>
      <c r="F43" s="17"/>
      <c r="G43" s="17"/>
      <c r="H43" s="17"/>
    </row>
    <row r="44" spans="1:8" ht="11.25" customHeight="1" x14ac:dyDescent="0.2">
      <c r="A44" s="29" t="s">
        <v>43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7"/>
      <c r="B45" s="17"/>
      <c r="C45" s="17"/>
      <c r="D45" s="17"/>
      <c r="E45" s="17"/>
      <c r="F45" s="17"/>
      <c r="G45" s="17"/>
      <c r="H45" s="1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CFG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2022-05-09T19:50:00Z</dcterms:modified>
</cp:coreProperties>
</file>